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5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'Arkusz1'!$A$2:$H$33</definedName>
  </definedNames>
  <calcPr fullCalcOnLoad="1"/>
</workbook>
</file>

<file path=xl/sharedStrings.xml><?xml version="1.0" encoding="utf-8"?>
<sst xmlns="http://schemas.openxmlformats.org/spreadsheetml/2006/main" count="38" uniqueCount="24">
  <si>
    <t xml:space="preserve">GRUNTY KOMUNALNE </t>
  </si>
  <si>
    <t>Lp.</t>
  </si>
  <si>
    <t>Opis mienia</t>
  </si>
  <si>
    <t>Powierzchnia /ha/</t>
  </si>
  <si>
    <t>Wartość mln /zł./</t>
  </si>
  <si>
    <t>I.</t>
  </si>
  <si>
    <t>Grunty Gminy Płock
w tym:</t>
  </si>
  <si>
    <t>1.</t>
  </si>
  <si>
    <t>Drogi</t>
  </si>
  <si>
    <t>2.</t>
  </si>
  <si>
    <t>Tereny zielone</t>
  </si>
  <si>
    <t>3.</t>
  </si>
  <si>
    <t>Lasy miejskie</t>
  </si>
  <si>
    <t>4.</t>
  </si>
  <si>
    <t>Budowlane zabudowane</t>
  </si>
  <si>
    <t>5.</t>
  </si>
  <si>
    <t xml:space="preserve">Budowlane niezabudowane </t>
  </si>
  <si>
    <t>6.</t>
  </si>
  <si>
    <t>Inne (rolne, wody, tereny różne i ogrody działkowe)</t>
  </si>
  <si>
    <r>
      <t>Średnia przyjęta wartość zł./m</t>
    </r>
    <r>
      <rPr>
        <b/>
        <vertAlign val="superscript"/>
        <sz val="9"/>
        <color indexed="8"/>
        <rFont val="Arial CE"/>
        <family val="2"/>
      </rPr>
      <t>2</t>
    </r>
  </si>
  <si>
    <t>Tabela Nr 8</t>
  </si>
  <si>
    <t xml:space="preserve"> Stan na 31.12.2007 r.</t>
  </si>
  <si>
    <t xml:space="preserve"> Stan na 31.12.2008 r.
/przewidywany/</t>
  </si>
  <si>
    <r>
      <t>Średnia przyjęta wartość zł./m</t>
    </r>
    <r>
      <rPr>
        <b/>
        <vertAlign val="superscript"/>
        <sz val="9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</si>
</sst>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[Red]#,##0"/>
    <numFmt numFmtId="166" formatCode="00\-000"/>
    <numFmt numFmtId="167" formatCode="#,##0_ ;\-#,##0\ "/>
    <numFmt numFmtId="168" formatCode="#,##0.00_ ;\-#,##0.00\ "/>
    <numFmt numFmtId="169" formatCode="#,##0.00_ ;[Red]\-#,##0.00\ "/>
    <numFmt numFmtId="170" formatCode="#,##0.00;[Red]#,##0.00"/>
  </numFmts>
  <fonts count="16">
    <font>
      <sz val="10"/>
      <name val="Arial"/>
      <family val="0"/>
    </font>
    <font>
      <sz val="10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vertAlign val="superscript"/>
      <sz val="9"/>
      <color indexed="8"/>
      <name val="Arial CE"/>
      <family val="2"/>
    </font>
    <font>
      <b/>
      <sz val="12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vertical="center" wrapText="1"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1" fillId="0" borderId="2" xfId="0" applyNumberFormat="1" applyFont="1" applyBorder="1" applyAlignment="1" applyProtection="1">
      <alignment vertical="center"/>
      <protection/>
    </xf>
    <xf numFmtId="0" fontId="1" fillId="0" borderId="2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9" fontId="0" fillId="0" borderId="0" xfId="17" applyFont="1" applyAlignment="1">
      <alignment/>
    </xf>
    <xf numFmtId="9" fontId="0" fillId="0" borderId="0" xfId="0" applyNumberFormat="1" applyFont="1" applyAlignment="1">
      <alignment/>
    </xf>
    <xf numFmtId="43" fontId="8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3" fontId="13" fillId="0" borderId="1" xfId="0" applyNumberFormat="1" applyFont="1" applyBorder="1" applyAlignment="1" applyProtection="1">
      <alignment horizontal="center" vertical="center"/>
      <protection/>
    </xf>
    <xf numFmtId="2" fontId="13" fillId="0" borderId="2" xfId="0" applyNumberFormat="1" applyFont="1" applyBorder="1" applyAlignment="1" applyProtection="1">
      <alignment horizontal="center" vertical="center"/>
      <protection/>
    </xf>
    <xf numFmtId="3" fontId="11" fillId="0" borderId="1" xfId="0" applyNumberFormat="1" applyFont="1" applyBorder="1" applyAlignment="1" applyProtection="1">
      <alignment horizontal="center" vertical="center"/>
      <protection/>
    </xf>
    <xf numFmtId="43" fontId="11" fillId="0" borderId="2" xfId="15" applyFont="1" applyBorder="1" applyAlignment="1" applyProtection="1">
      <alignment horizontal="center" vertical="center"/>
      <protection/>
    </xf>
    <xf numFmtId="2" fontId="11" fillId="0" borderId="2" xfId="15" applyNumberFormat="1" applyFont="1" applyBorder="1" applyAlignment="1" applyProtection="1">
      <alignment horizontal="center" vertical="center"/>
      <protection/>
    </xf>
    <xf numFmtId="167" fontId="11" fillId="0" borderId="1" xfId="15" applyNumberFormat="1" applyFont="1" applyBorder="1" applyAlignment="1" applyProtection="1">
      <alignment horizontal="center" vertical="center"/>
      <protection/>
    </xf>
    <xf numFmtId="43" fontId="13" fillId="0" borderId="2" xfId="15" applyFont="1" applyBorder="1" applyAlignment="1" applyProtection="1">
      <alignment horizontal="center" vertical="center"/>
      <protection/>
    </xf>
    <xf numFmtId="0" fontId="14" fillId="0" borderId="1" xfId="0" applyNumberFormat="1" applyFont="1" applyBorder="1" applyAlignment="1" applyProtection="1">
      <alignment horizontal="center" vertical="center" wrapText="1"/>
      <protection/>
    </xf>
    <xf numFmtId="0" fontId="14" fillId="0" borderId="2" xfId="0" applyNumberFormat="1" applyFont="1" applyBorder="1" applyAlignment="1" applyProtection="1">
      <alignment horizontal="center" vertical="center" wrapText="1"/>
      <protection/>
    </xf>
    <xf numFmtId="0" fontId="14" fillId="0" borderId="1" xfId="0" applyNumberFormat="1" applyFont="1" applyBorder="1" applyAlignment="1" applyProtection="1">
      <alignment horizontal="center"/>
      <protection/>
    </xf>
    <xf numFmtId="0" fontId="14" fillId="0" borderId="2" xfId="0" applyNumberFormat="1" applyFont="1" applyBorder="1" applyAlignment="1" applyProtection="1">
      <alignment horizontal="center"/>
      <protection/>
    </xf>
    <xf numFmtId="4" fontId="13" fillId="0" borderId="2" xfId="0" applyNumberFormat="1" applyFont="1" applyBorder="1" applyAlignment="1" applyProtection="1">
      <alignment horizontal="center" vertical="center"/>
      <protection/>
    </xf>
    <xf numFmtId="4" fontId="11" fillId="0" borderId="2" xfId="15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1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4" xfId="0" applyNumberFormat="1" applyFont="1" applyBorder="1" applyAlignment="1" applyProtection="1">
      <alignment horizontal="center" vertical="center" wrapText="1"/>
      <protection/>
    </xf>
    <xf numFmtId="0" fontId="5" fillId="0" borderId="5" xfId="0" applyNumberFormat="1" applyFont="1" applyBorder="1" applyAlignment="1" applyProtection="1">
      <alignment horizontal="center" vertical="center" wrapText="1"/>
      <protection/>
    </xf>
    <xf numFmtId="0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GRUNTÓW KOMUNALNYCH WG POWIERZCHNI STAN NA 31.12.2008 ROK</a:t>
            </a:r>
          </a:p>
        </c:rich>
      </c:tx>
      <c:layout>
        <c:manualLayout>
          <c:xMode val="factor"/>
          <c:yMode val="factor"/>
          <c:x val="0.04375"/>
          <c:y val="0.03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39425"/>
          <c:w val="0.51525"/>
          <c:h val="0.39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Arkusz2!$B$6:$B$11</c:f>
              <c:strCache>
                <c:ptCount val="6"/>
                <c:pt idx="0">
                  <c:v>Drogi</c:v>
                </c:pt>
                <c:pt idx="1">
                  <c:v>Tereny zielone</c:v>
                </c:pt>
                <c:pt idx="2">
                  <c:v>Lasy miejskie</c:v>
                </c:pt>
                <c:pt idx="3">
                  <c:v>Budowlane zabudowane</c:v>
                </c:pt>
                <c:pt idx="4">
                  <c:v>Budowlane niezabudowane </c:v>
                </c:pt>
                <c:pt idx="5">
                  <c:v>Inne (rolne, wody, tereny różne i ogrody działkowe)</c:v>
                </c:pt>
              </c:strCache>
            </c:strRef>
          </c:cat>
          <c:val>
            <c:numRef>
              <c:f>Arkusz2!$C$6:$C$11</c:f>
              <c:numCache>
                <c:ptCount val="6"/>
                <c:pt idx="0">
                  <c:v>0.2174900624645088</c:v>
                </c:pt>
                <c:pt idx="1">
                  <c:v>0.07893242475865986</c:v>
                </c:pt>
                <c:pt idx="2">
                  <c:v>0.018739352640545145</c:v>
                </c:pt>
                <c:pt idx="3">
                  <c:v>0.20499716070414536</c:v>
                </c:pt>
                <c:pt idx="4">
                  <c:v>0.039182282793867124</c:v>
                </c:pt>
                <c:pt idx="5">
                  <c:v>0.4406587166382737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GRUNTÓW KOMUNALNYCH WG POWIERZCHNI</a:t>
            </a:r>
          </a:p>
        </c:rich>
      </c:tx>
      <c:layout>
        <c:manualLayout>
          <c:xMode val="factor"/>
          <c:yMode val="factor"/>
          <c:x val="0.04375"/>
          <c:y val="0.03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39625"/>
          <c:w val="0.5365"/>
          <c:h val="0.39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Arkusz2!$B$6:$B$11</c:f>
              <c:strCache/>
            </c:strRef>
          </c:cat>
          <c:val>
            <c:numRef>
              <c:f>Arkusz2!$C$6:$C$11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17</xdr:row>
      <xdr:rowOff>9525</xdr:rowOff>
    </xdr:from>
    <xdr:to>
      <xdr:col>5</xdr:col>
      <xdr:colOff>561975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2257425" y="5057775"/>
        <a:ext cx="4676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123825</xdr:rowOff>
    </xdr:from>
    <xdr:to>
      <xdr:col>3</xdr:col>
      <xdr:colOff>628650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61950" y="20669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view="pageBreakPreview" zoomScaleSheetLayoutView="100" workbookViewId="0" topLeftCell="A13">
      <selection activeCell="H33" sqref="H33"/>
    </sheetView>
  </sheetViews>
  <sheetFormatPr defaultColWidth="9.140625" defaultRowHeight="12.75"/>
  <cols>
    <col min="1" max="1" width="4.00390625" style="1" customWidth="1"/>
    <col min="2" max="2" width="49.57421875" style="1" customWidth="1"/>
    <col min="3" max="8" width="14.00390625" style="1" customWidth="1"/>
    <col min="9" max="16384" width="11.57421875" style="1" customWidth="1"/>
  </cols>
  <sheetData>
    <row r="2" spans="1:8" ht="23.25" customHeight="1">
      <c r="A2" s="2"/>
      <c r="B2" s="2"/>
      <c r="C2" s="2"/>
      <c r="D2" s="2"/>
      <c r="E2" s="2"/>
      <c r="F2" s="2"/>
      <c r="G2" s="35" t="s">
        <v>20</v>
      </c>
      <c r="H2" s="35"/>
    </row>
    <row r="3" spans="1:8" ht="32.25" customHeight="1">
      <c r="A3" s="2"/>
      <c r="B3" s="2"/>
      <c r="C3" s="2"/>
      <c r="D3" s="2"/>
      <c r="E3" s="2"/>
      <c r="F3" s="2"/>
      <c r="G3" s="19"/>
      <c r="H3" s="19"/>
    </row>
    <row r="4" spans="1:8" ht="26.25" customHeight="1">
      <c r="A4" s="36" t="s">
        <v>0</v>
      </c>
      <c r="B4" s="36"/>
      <c r="C4" s="36"/>
      <c r="D4" s="36"/>
      <c r="E4" s="36"/>
      <c r="F4" s="36"/>
      <c r="G4" s="36"/>
      <c r="H4" s="36"/>
    </row>
    <row r="5" spans="1:8" ht="18">
      <c r="A5" s="3"/>
      <c r="B5" s="3"/>
      <c r="C5" s="3"/>
      <c r="D5" s="3"/>
      <c r="E5" s="3"/>
      <c r="F5" s="3"/>
      <c r="G5" s="3"/>
      <c r="H5" s="3"/>
    </row>
    <row r="6" spans="1:8" ht="12.75" customHeight="1" hidden="1">
      <c r="A6" s="3"/>
      <c r="B6" s="3"/>
      <c r="C6" s="3"/>
      <c r="D6" s="3"/>
      <c r="E6" s="3"/>
      <c r="F6" s="3"/>
      <c r="G6" s="3"/>
      <c r="H6" s="3"/>
    </row>
    <row r="7" spans="1:8" ht="29.25" customHeight="1">
      <c r="A7" s="39" t="s">
        <v>1</v>
      </c>
      <c r="B7" s="41" t="s">
        <v>2</v>
      </c>
      <c r="C7" s="38" t="s">
        <v>21</v>
      </c>
      <c r="D7" s="38"/>
      <c r="E7" s="38"/>
      <c r="F7" s="37" t="s">
        <v>22</v>
      </c>
      <c r="G7" s="37"/>
      <c r="H7" s="37"/>
    </row>
    <row r="8" spans="1:8" ht="37.5">
      <c r="A8" s="40"/>
      <c r="B8" s="42"/>
      <c r="C8" s="4" t="s">
        <v>3</v>
      </c>
      <c r="D8" s="5" t="s">
        <v>19</v>
      </c>
      <c r="E8" s="5" t="s">
        <v>4</v>
      </c>
      <c r="F8" s="27" t="s">
        <v>3</v>
      </c>
      <c r="G8" s="28" t="s">
        <v>23</v>
      </c>
      <c r="H8" s="28" t="s">
        <v>4</v>
      </c>
    </row>
    <row r="9" spans="1:8" ht="12.75">
      <c r="A9" s="6">
        <v>1</v>
      </c>
      <c r="B9" s="33">
        <v>2</v>
      </c>
      <c r="C9" s="7">
        <v>6</v>
      </c>
      <c r="D9" s="6">
        <v>7</v>
      </c>
      <c r="E9" s="6">
        <v>8</v>
      </c>
      <c r="F9" s="29">
        <v>6</v>
      </c>
      <c r="G9" s="30">
        <v>7</v>
      </c>
      <c r="H9" s="30">
        <v>8</v>
      </c>
    </row>
    <row r="10" spans="1:8" ht="30.75" customHeight="1">
      <c r="A10" s="8" t="s">
        <v>5</v>
      </c>
      <c r="B10" s="9" t="s">
        <v>6</v>
      </c>
      <c r="C10" s="20">
        <f>C11+C12+C13+C14+C15+C16</f>
        <v>1760.3600000000001</v>
      </c>
      <c r="D10" s="26">
        <f aca="true" t="shared" si="0" ref="D10:D16">(E10/C10)*100</f>
        <v>50.29880251766683</v>
      </c>
      <c r="E10" s="21">
        <f>SUM(E11:E16)</f>
        <v>885.4399999999999</v>
      </c>
      <c r="F10" s="20">
        <f>F11+F12+F13+F14+F15+F16</f>
        <v>1761</v>
      </c>
      <c r="G10" s="26">
        <f aca="true" t="shared" si="1" ref="G10:G16">(H10/F10)*100</f>
        <v>50.39806927881886</v>
      </c>
      <c r="H10" s="31">
        <f>SUM(H11:H16)</f>
        <v>887.51</v>
      </c>
    </row>
    <row r="11" spans="1:8" ht="27" customHeight="1">
      <c r="A11" s="10" t="s">
        <v>7</v>
      </c>
      <c r="B11" s="11" t="s">
        <v>8</v>
      </c>
      <c r="C11" s="22">
        <f>365.36+12</f>
        <v>377.36</v>
      </c>
      <c r="D11" s="23">
        <f t="shared" si="0"/>
        <v>44.43502225991096</v>
      </c>
      <c r="E11" s="24">
        <f>164.7+2.98</f>
        <v>167.67999999999998</v>
      </c>
      <c r="F11" s="22">
        <f>374+9</f>
        <v>383</v>
      </c>
      <c r="G11" s="23">
        <f t="shared" si="1"/>
        <v>44.835509138381205</v>
      </c>
      <c r="H11" s="32">
        <f>168.2+3.52</f>
        <v>171.72</v>
      </c>
    </row>
    <row r="12" spans="1:8" ht="27" customHeight="1">
      <c r="A12" s="10" t="s">
        <v>9</v>
      </c>
      <c r="B12" s="11" t="s">
        <v>10</v>
      </c>
      <c r="C12" s="22">
        <v>139</v>
      </c>
      <c r="D12" s="23">
        <f t="shared" si="0"/>
        <v>8.913669064748202</v>
      </c>
      <c r="E12" s="24">
        <v>12.39</v>
      </c>
      <c r="F12" s="22">
        <v>139</v>
      </c>
      <c r="G12" s="23">
        <f t="shared" si="1"/>
        <v>8.913669064748202</v>
      </c>
      <c r="H12" s="32">
        <v>12.39</v>
      </c>
    </row>
    <row r="13" spans="1:8" ht="27" customHeight="1">
      <c r="A13" s="10" t="s">
        <v>11</v>
      </c>
      <c r="B13" s="11" t="s">
        <v>12</v>
      </c>
      <c r="C13" s="25">
        <v>33</v>
      </c>
      <c r="D13" s="23">
        <f t="shared" si="0"/>
        <v>5.454545454545455</v>
      </c>
      <c r="E13" s="24">
        <v>1.8</v>
      </c>
      <c r="F13" s="25">
        <v>33</v>
      </c>
      <c r="G13" s="23">
        <f t="shared" si="1"/>
        <v>5.454545454545455</v>
      </c>
      <c r="H13" s="32">
        <v>1.8</v>
      </c>
    </row>
    <row r="14" spans="1:8" ht="27" customHeight="1">
      <c r="A14" s="10" t="s">
        <v>13</v>
      </c>
      <c r="B14" s="12" t="s">
        <v>14</v>
      </c>
      <c r="C14" s="25">
        <v>361</v>
      </c>
      <c r="D14" s="23">
        <f t="shared" si="0"/>
        <v>166.34903047091413</v>
      </c>
      <c r="E14" s="24">
        <v>600.52</v>
      </c>
      <c r="F14" s="25">
        <v>361</v>
      </c>
      <c r="G14" s="23">
        <f t="shared" si="1"/>
        <v>166.34903047091413</v>
      </c>
      <c r="H14" s="32">
        <v>600.52</v>
      </c>
    </row>
    <row r="15" spans="1:8" ht="27" customHeight="1">
      <c r="A15" s="10" t="s">
        <v>15</v>
      </c>
      <c r="B15" s="12" t="s">
        <v>16</v>
      </c>
      <c r="C15" s="25">
        <v>69</v>
      </c>
      <c r="D15" s="23">
        <f t="shared" si="0"/>
        <v>82.4927536231884</v>
      </c>
      <c r="E15" s="24">
        <v>56.92</v>
      </c>
      <c r="F15" s="25">
        <v>69</v>
      </c>
      <c r="G15" s="23">
        <f t="shared" si="1"/>
        <v>82.4927536231884</v>
      </c>
      <c r="H15" s="32">
        <v>56.92</v>
      </c>
    </row>
    <row r="16" spans="1:8" ht="27" customHeight="1">
      <c r="A16" s="10" t="s">
        <v>17</v>
      </c>
      <c r="B16" s="12" t="s">
        <v>18</v>
      </c>
      <c r="C16" s="25">
        <f>776+5</f>
        <v>781</v>
      </c>
      <c r="D16" s="23">
        <f t="shared" si="0"/>
        <v>5.9065300896286805</v>
      </c>
      <c r="E16" s="24">
        <f>44.16+1.97</f>
        <v>46.129999999999995</v>
      </c>
      <c r="F16" s="25">
        <v>776</v>
      </c>
      <c r="G16" s="23">
        <f t="shared" si="1"/>
        <v>5.690721649484535</v>
      </c>
      <c r="H16" s="32">
        <v>44.16</v>
      </c>
    </row>
    <row r="17" spans="1:8" ht="12.75">
      <c r="A17" s="13"/>
      <c r="B17" s="14"/>
      <c r="C17" s="15"/>
      <c r="D17" s="15"/>
      <c r="E17" s="15"/>
      <c r="F17" s="15"/>
      <c r="G17" s="15"/>
      <c r="H17" s="18"/>
    </row>
    <row r="18" spans="1:8" ht="15">
      <c r="A18" s="34"/>
      <c r="B18" s="34"/>
      <c r="C18" s="34"/>
      <c r="D18" s="34"/>
      <c r="E18" s="34"/>
      <c r="F18" s="34"/>
      <c r="G18" s="34"/>
      <c r="H18" s="34"/>
    </row>
  </sheetData>
  <mergeCells count="7">
    <mergeCell ref="A18:H18"/>
    <mergeCell ref="G2:H2"/>
    <mergeCell ref="A4:H4"/>
    <mergeCell ref="F7:H7"/>
    <mergeCell ref="C7:E7"/>
    <mergeCell ref="A7:A8"/>
    <mergeCell ref="B7:B8"/>
  </mergeCells>
  <printOptions horizontalCentered="1"/>
  <pageMargins left="0.7874015748031497" right="0.7874015748031497" top="0.3937007874015748" bottom="0.7874015748031497" header="0" footer="0"/>
  <pageSetup firstPageNumber="1" useFirstPageNumber="1" fitToHeight="0"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2"/>
  <sheetViews>
    <sheetView workbookViewId="0" topLeftCell="A4">
      <selection activeCell="B35" sqref="B35"/>
    </sheetView>
  </sheetViews>
  <sheetFormatPr defaultColWidth="11.57421875" defaultRowHeight="12.75"/>
  <cols>
    <col min="1" max="1" width="11.57421875" style="1" customWidth="1"/>
    <col min="2" max="2" width="42.8515625" style="1" bestFit="1" customWidth="1"/>
    <col min="3" max="16384" width="11.57421875" style="1" customWidth="1"/>
  </cols>
  <sheetData>
    <row r="6" spans="1:3" ht="12.75">
      <c r="A6" s="10" t="s">
        <v>7</v>
      </c>
      <c r="B6" s="11" t="s">
        <v>8</v>
      </c>
      <c r="C6" s="16">
        <f>Arkusz1!F11/Arkusz1!F$10</f>
        <v>0.2174900624645088</v>
      </c>
    </row>
    <row r="7" spans="1:3" ht="12.75">
      <c r="A7" s="10" t="s">
        <v>9</v>
      </c>
      <c r="B7" s="11" t="s">
        <v>10</v>
      </c>
      <c r="C7" s="16">
        <f>Arkusz1!F12/Arkusz1!F$10</f>
        <v>0.07893242475865986</v>
      </c>
    </row>
    <row r="8" spans="1:3" ht="12.75">
      <c r="A8" s="10" t="s">
        <v>11</v>
      </c>
      <c r="B8" s="11" t="s">
        <v>12</v>
      </c>
      <c r="C8" s="16">
        <f>Arkusz1!F13/Arkusz1!F$10</f>
        <v>0.018739352640545145</v>
      </c>
    </row>
    <row r="9" spans="1:3" ht="12.75">
      <c r="A9" s="10" t="s">
        <v>13</v>
      </c>
      <c r="B9" s="11" t="s">
        <v>14</v>
      </c>
      <c r="C9" s="16">
        <f>Arkusz1!F14/Arkusz1!F$10</f>
        <v>0.20499716070414536</v>
      </c>
    </row>
    <row r="10" spans="1:3" ht="12.75">
      <c r="A10" s="10" t="s">
        <v>15</v>
      </c>
      <c r="B10" s="11" t="s">
        <v>16</v>
      </c>
      <c r="C10" s="16">
        <f>Arkusz1!F15/Arkusz1!F$10</f>
        <v>0.039182282793867124</v>
      </c>
    </row>
    <row r="11" spans="1:3" ht="12.75">
      <c r="A11" s="10" t="s">
        <v>17</v>
      </c>
      <c r="B11" s="11" t="s">
        <v>18</v>
      </c>
      <c r="C11" s="16">
        <f>Arkusz1!F16/Arkusz1!F$10</f>
        <v>0.4406587166382737</v>
      </c>
    </row>
    <row r="12" ht="12.75">
      <c r="C12" s="17">
        <f>SUM(C6:C11)</f>
        <v>1</v>
      </c>
    </row>
  </sheetData>
  <printOptions horizontalCentered="1"/>
  <pageMargins left="0.7875" right="0.7875" top="0.47222222222222227" bottom="0.7875" header="0" footer="0"/>
  <pageSetup fitToHeight="0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 horizontalCentered="1"/>
  <pageMargins left="0.7875" right="0.7875" top="0.47222222222222227" bottom="0.7875" header="0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2007-03-19T12:41:01Z</cp:lastPrinted>
  <dcterms:created xsi:type="dcterms:W3CDTF">2003-10-02T12:50:23Z</dcterms:created>
  <dcterms:modified xsi:type="dcterms:W3CDTF">2008-12-29T12:34:20Z</dcterms:modified>
  <cp:category/>
  <cp:version/>
  <cp:contentType/>
  <cp:contentStatus/>
  <cp:revision>6</cp:revision>
</cp:coreProperties>
</file>